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Google Drive\Homepage\aleksand\web\public\img\VSlotCNC\"/>
    </mc:Choice>
  </mc:AlternateContent>
  <xr:revisionPtr revIDLastSave="0" documentId="13_ncr:1_{1B3ABFD2-EAB1-44C0-8D90-27E7B8B01D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M" sheetId="1" r:id="rId1"/>
    <sheet name="Vorschub_Berechn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ugdGhfU3aBKlkIRfqvvRjDNi/Pg=="/>
    </ext>
  </extLst>
</workbook>
</file>

<file path=xl/calcChain.xml><?xml version="1.0" encoding="utf-8"?>
<calcChain xmlns="http://schemas.openxmlformats.org/spreadsheetml/2006/main">
  <c r="I35" i="1" l="1"/>
  <c r="I36" i="1"/>
  <c r="I27" i="1"/>
  <c r="I12" i="1"/>
  <c r="I22" i="1"/>
  <c r="I29" i="1"/>
  <c r="C5" i="2"/>
  <c r="C8" i="2" s="1"/>
  <c r="E8" i="2" s="1"/>
  <c r="I16" i="1"/>
  <c r="I34" i="1"/>
  <c r="I45" i="1"/>
  <c r="I40" i="1"/>
  <c r="I41" i="1"/>
  <c r="I42" i="1"/>
  <c r="I43" i="1"/>
  <c r="I44" i="1"/>
  <c r="I39" i="1"/>
  <c r="I14" i="1"/>
  <c r="I15" i="1"/>
  <c r="I17" i="1"/>
  <c r="I18" i="1"/>
  <c r="I19" i="1"/>
  <c r="I20" i="1"/>
  <c r="I21" i="1"/>
  <c r="I23" i="1"/>
  <c r="I24" i="1"/>
  <c r="I25" i="1"/>
  <c r="I26" i="1"/>
  <c r="I28" i="1"/>
  <c r="I30" i="1"/>
  <c r="I31" i="1"/>
  <c r="I32" i="1"/>
  <c r="I33" i="1"/>
  <c r="I13" i="1"/>
  <c r="I8" i="1"/>
  <c r="I7" i="1"/>
  <c r="H10" i="1"/>
  <c r="I10" i="1" s="1"/>
  <c r="H11" i="1"/>
  <c r="I11" i="1" s="1"/>
  <c r="H9" i="1"/>
  <c r="I9" i="1" s="1"/>
  <c r="H3" i="1"/>
  <c r="I3" i="1" s="1"/>
  <c r="H4" i="1"/>
  <c r="I4" i="1" s="1"/>
  <c r="H5" i="1"/>
  <c r="I5" i="1" s="1"/>
  <c r="H6" i="1"/>
  <c r="I6" i="1" s="1"/>
  <c r="H2" i="1"/>
  <c r="I2" i="1" s="1"/>
  <c r="I46" i="1" l="1"/>
</calcChain>
</file>

<file path=xl/sharedStrings.xml><?xml version="1.0" encoding="utf-8"?>
<sst xmlns="http://schemas.openxmlformats.org/spreadsheetml/2006/main" count="165" uniqueCount="140">
  <si>
    <t>Item</t>
  </si>
  <si>
    <t>Stk</t>
  </si>
  <si>
    <t>Kommentar</t>
  </si>
  <si>
    <t>Summe</t>
  </si>
  <si>
    <t>Läufer Y-Achse, Löcher bei 50mm und 110mm, Aufnahme X-Achse</t>
  </si>
  <si>
    <t>V-Slot Profil 2080</t>
  </si>
  <si>
    <t>Nema17 Halterplatte, 6-Loch</t>
  </si>
  <si>
    <t>Elektronik</t>
  </si>
  <si>
    <t>4 Treiber DRV8825</t>
  </si>
  <si>
    <t>Netzteil 24V</t>
  </si>
  <si>
    <t>MDF Platte 1m2 16mm</t>
  </si>
  <si>
    <t>Baumarkt</t>
  </si>
  <si>
    <t>Halter Oberfräse</t>
  </si>
  <si>
    <t>ebay</t>
  </si>
  <si>
    <t>Eckverbinder gefräst 2020</t>
  </si>
  <si>
    <t>Zuschnitte</t>
  </si>
  <si>
    <t>Riemenspanner X</t>
  </si>
  <si>
    <t>Riemenspanner Y</t>
  </si>
  <si>
    <t>USB Kabel USB 2.0 Geräteanschlußkabel Stecker A-B, Kabel geschirmt</t>
  </si>
  <si>
    <t>Halterplatte Oberfräse gedruckt</t>
  </si>
  <si>
    <t>Nema 17 Schrittmotor High Torque 65Ncm Stepper Motor 2.1A 60mm</t>
  </si>
  <si>
    <t xml:space="preserve">50x Einschraubmuffen Muffen Einschraubmuttern Gewindemuffe Sechskant Verzinkt
</t>
  </si>
  <si>
    <t>Schlitten X-Achse 20x80</t>
  </si>
  <si>
    <t>SUMME</t>
  </si>
  <si>
    <t>Nicht drin:</t>
  </si>
  <si>
    <t>Werkbank</t>
  </si>
  <si>
    <t>Absaugung</t>
  </si>
  <si>
    <t>Kabelverlängerung Nema 17</t>
  </si>
  <si>
    <t>Werkzeuglängen Sensor</t>
  </si>
  <si>
    <t>Link</t>
  </si>
  <si>
    <t>Gewindespindel 200mm 
Mutter T8</t>
  </si>
  <si>
    <t>Pulleys Nema 17, 20 Zahn</t>
  </si>
  <si>
    <t>https://www.3d-proto.de/index.php?p=shop_3ddruckerZubehoer#Pulley</t>
  </si>
  <si>
    <t>3D-Proto</t>
  </si>
  <si>
    <t xml:space="preserve">Verbinderschiene </t>
  </si>
  <si>
    <t>X-Achse, Lange Platte mit 6 Löchern</t>
  </si>
  <si>
    <t>Kärcher WD3 Sauger</t>
  </si>
  <si>
    <t>FR4 Platte, 1mm Stärke, Krokoklemmen</t>
  </si>
  <si>
    <t>Poolschlauch</t>
  </si>
  <si>
    <t>2meter, 32mm Durchmesser</t>
  </si>
  <si>
    <t>Amazon</t>
  </si>
  <si>
    <t>https://amzn.to/3rCKO2P</t>
  </si>
  <si>
    <t>Amazon, Benutze den Sauger ohne Beutel</t>
  </si>
  <si>
    <t>Arduino UNO + CNC Shield V3</t>
  </si>
  <si>
    <t>https://amzn.to/3F2R9ro</t>
  </si>
  <si>
    <t>https://amzn.to/3LQi51h</t>
  </si>
  <si>
    <t>Oberfräse 710W</t>
  </si>
  <si>
    <t>https://amzn.to/3F4lPZ4</t>
  </si>
  <si>
    <t>Zirka Preis, Anasty oder Katsu</t>
  </si>
  <si>
    <t>Im Paket mit CNC Shield und UNO</t>
  </si>
  <si>
    <t>High Torque 65Ncm Stepper Motor 2.1A 60mm</t>
  </si>
  <si>
    <t>https://amzn.to/3ZMl7JI</t>
  </si>
  <si>
    <t>https://amzn.to/3toNbXy</t>
  </si>
  <si>
    <t>Ender 3 Riemenspanner, gerade variante, STL zum Drucken</t>
  </si>
  <si>
    <t>https://amzn.to/45iwVog</t>
  </si>
  <si>
    <t>Auspuffhalter (Bügelschelle), Metall, 65mm Innendruchmesser + 
1 Stk. Halterplatte zu Drucken unter den STL files</t>
  </si>
  <si>
    <t>V-Slot Führungsplatte 80-20 mit 4 Rollen und 4 Abstandshalter und Schrauben | eBay</t>
  </si>
  <si>
    <t>Ebay</t>
  </si>
  <si>
    <t>T8 Mutter, messing, 200mm Spindel, 8mm Durchmesser, 8mm Steilheit</t>
  </si>
  <si>
    <t>Nema17 Halterplatte, 2-Loch</t>
  </si>
  <si>
    <t>https://amzn.to/46FRgVo</t>
  </si>
  <si>
    <t>Abmessung: M5 / 8 x 12mm</t>
  </si>
  <si>
    <t>Preis Summe</t>
  </si>
  <si>
    <t>https://amzn.to/48LkHar</t>
  </si>
  <si>
    <t>STL zum Download, 1 Stk. 2080 Halterplatte und 120mm 2020 Vslot Profil</t>
  </si>
  <si>
    <t>www.sorotec.de</t>
  </si>
  <si>
    <t>vf= n*Z*fz</t>
  </si>
  <si>
    <t>fz [mm / Zahn / Umdrehung]</t>
  </si>
  <si>
    <t>Zahnvorschub</t>
  </si>
  <si>
    <t>n=(60*1000*Vc)/(d*pi)</t>
  </si>
  <si>
    <t>Zahnzahl Z</t>
  </si>
  <si>
    <t>vf  [mm/sec]</t>
  </si>
  <si>
    <t>vf  [mm/min]</t>
  </si>
  <si>
    <t>Vorschub</t>
  </si>
  <si>
    <t>output</t>
  </si>
  <si>
    <t>n [U/min]</t>
  </si>
  <si>
    <t xml:space="preserve">Drehzahl </t>
  </si>
  <si>
    <t>d [mm]</t>
  </si>
  <si>
    <t>Durchmesser Fräser</t>
  </si>
  <si>
    <t>input</t>
  </si>
  <si>
    <t>Vc [m/min]</t>
  </si>
  <si>
    <t>Schnittgeschwindigkeit:
Holz: min 50 m/s</t>
  </si>
  <si>
    <t>https://amzn.to/3Fcn34w</t>
  </si>
  <si>
    <t>Wellenkupplung 8mm auf 5mm</t>
  </si>
  <si>
    <t>Nicht die flexible Kupplung, sondern die starre</t>
  </si>
  <si>
    <t>Platten 80x20mm, 4 Loch</t>
  </si>
  <si>
    <t>https://amzn.to/46m0W7J</t>
  </si>
  <si>
    <t>Nicht die gegossenen</t>
  </si>
  <si>
    <t>Aluminium Profil 40x40mm, nut 5</t>
  </si>
  <si>
    <t>V-Slot Profil 20x40mm</t>
  </si>
  <si>
    <t>Länge [mm]</t>
  </si>
  <si>
    <t>2x 2,2meter Y-Achse, 1x 2,2meter X-Achse</t>
  </si>
  <si>
    <t>GT2 Riemen, meter</t>
  </si>
  <si>
    <t>4 mm stark, Halter für Spindel, Aluminium
Einseitig aufgebohrt mit 7mm Loch für exzentrischen Abstandhalter</t>
  </si>
  <si>
    <t>Z und Y Achse, Z-Achse Löcher angepasst, siehe Hinweise</t>
  </si>
  <si>
    <t>Läufer Y-Achse</t>
  </si>
  <si>
    <t>Eckverbinder gegossen 2020</t>
  </si>
  <si>
    <t>Aluguss, 10 Stk im Pack</t>
  </si>
  <si>
    <t>Eckverbinderplatte 5-Loch</t>
  </si>
  <si>
    <t>https://amzn.to/3LQXNF1</t>
  </si>
  <si>
    <t>Für Y-Achsen-Läufer, beidseitig, 6 x 6 x 0,4 cm, L-Form</t>
  </si>
  <si>
    <t>12x auf 4040 Rahmen</t>
  </si>
  <si>
    <t>Bohrungen 2040</t>
  </si>
  <si>
    <t>Bohrungen 4040</t>
  </si>
  <si>
    <t>8x auf 2040 Rahmen zur Anbindung 2080 profil</t>
  </si>
  <si>
    <t>10x Y-Achse, 4x Z-Achse, 6x exzentrische Abstandshalter 6mm</t>
  </si>
  <si>
    <t>V-Slot Rollen Satz
(Rolle, Schraube, Mutter, abstandshalter 6mm)</t>
  </si>
  <si>
    <t>Zirka Anzahl 70 Stk.</t>
  </si>
  <si>
    <t>Nutsteine 5nut, M5 für 4040 Profile</t>
  </si>
  <si>
    <t>Nutsteine 6nut, M5 für V-Slot Profile</t>
  </si>
  <si>
    <t>Zirka 40 Stk.</t>
  </si>
  <si>
    <t>https://amzn.to/45u7WhG</t>
  </si>
  <si>
    <t>Schrauben + Muttern + Unterlegscheiben</t>
  </si>
  <si>
    <t>https://www.3d-proto.de/index.php?p=project_vslotcnc#Hardware</t>
  </si>
  <si>
    <t>Siehe Hinweise auf www.3d-proto.de, links der Link.</t>
  </si>
  <si>
    <t>Z-Achse, Läufer mit Spindel (Oberfräse)</t>
  </si>
  <si>
    <t>Z-Achse Oben Gewinde für NEMA17</t>
  </si>
  <si>
    <t>https://ebay.us/GNaf0X</t>
  </si>
  <si>
    <t>https://ebay.us/U64GED</t>
  </si>
  <si>
    <t>4Pin, Dupont , 2m jeweils für die Motoren</t>
  </si>
  <si>
    <t>https://ebay.us/rK3OW3</t>
  </si>
  <si>
    <t>Als Unterbau, 2 meter lang</t>
  </si>
  <si>
    <t>Nut 5 oder Nut 6, entsprechend 40 Stk passende Nutsteine kaufen, 
bei 1000mm Y-Achse nur 1000mm lang</t>
  </si>
  <si>
    <t>Nut 5 oder Nut 6, entsprechend 40 Stk passende Nutsteine kaufen, 
bei 1000mm Y-Achse nur 2 Stk notwendig</t>
  </si>
  <si>
    <t>Schraube M5x30mm, Mutter M5, 2x Alu Eckverbinder (gegossen), Zirka Preis
siehe Bild im Link</t>
  </si>
  <si>
    <t>3D-Druckteile</t>
  </si>
  <si>
    <t>Link zu den Basisteilen, Rest kann dann selber gefäst werden</t>
  </si>
  <si>
    <t>https://www.3d-proto.de/public/img/VSlotCNC/Y_AchseRiemenspanner.jpg</t>
  </si>
  <si>
    <t>Kabelbinder</t>
  </si>
  <si>
    <t>10 cm, 2mm breit, für die GT2 Riemen und Kabelmangement</t>
  </si>
  <si>
    <t>https://amzn.to/3uL0JgM</t>
  </si>
  <si>
    <t>https://www.3d-proto.de/index.php?p=project_vslotcnc#Bausatz</t>
  </si>
  <si>
    <t>Wenn man einen 3D-Drucker hat im Cent-Bereich
Ich biete ein Basis 3D-Druckset an, siehe link.</t>
  </si>
  <si>
    <t>Pos.</t>
  </si>
  <si>
    <t>Preis/Stk, 
Preis/m</t>
  </si>
  <si>
    <t>https://amzn.to/3T23RyN</t>
  </si>
  <si>
    <r>
      <t xml:space="preserve">4 Stk. Bei 2000mm Y-Achse, 2 Stk bei 1000mm Y-Achse
</t>
    </r>
    <r>
      <rPr>
        <b/>
        <sz val="11"/>
        <color theme="1"/>
        <rFont val="Calibri"/>
        <family val="2"/>
        <scheme val="minor"/>
      </rPr>
      <t>Bei Amazon sogar bis 2000mm verfügbar, spart man sich die Schienen-Verbinder (Pos.33)</t>
    </r>
  </si>
  <si>
    <t>Zuschnitte und Bohrungen im 2040 Paket (Option 1, 2 und 3)</t>
  </si>
  <si>
    <t>Oder im 3D-Proto Paket Option 1</t>
  </si>
  <si>
    <t>4 Stk. um 2 V-Slot Profile zu verbinden: 
nur bei 2000mm langer Y-Achse notwendig, wenn diese aus 2x1000mm besteht, siehe Pos.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</si>
</sst>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Calibri"/>
      <scheme val="minor"/>
    </font>
    <font>
      <u/>
      <sz val="11"/>
      <color theme="10"/>
      <name val="Calibri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14" fillId="0" borderId="0" xfId="0" applyFont="1"/>
    <xf numFmtId="0" fontId="12" fillId="0" borderId="0" xfId="0" applyFont="1"/>
    <xf numFmtId="164" fontId="0" fillId="0" borderId="0" xfId="0" applyNumberFormat="1"/>
    <xf numFmtId="164" fontId="0" fillId="2" borderId="0" xfId="0" applyNumberFormat="1" applyFill="1"/>
    <xf numFmtId="0" fontId="12" fillId="2" borderId="0" xfId="0" applyFont="1" applyFill="1"/>
    <xf numFmtId="0" fontId="11" fillId="0" borderId="0" xfId="0" applyFont="1"/>
    <xf numFmtId="0" fontId="16" fillId="0" borderId="0" xfId="1"/>
    <xf numFmtId="0" fontId="14" fillId="2" borderId="0" xfId="0" applyFont="1" applyFill="1"/>
    <xf numFmtId="0" fontId="17" fillId="0" borderId="0" xfId="2"/>
    <xf numFmtId="0" fontId="18" fillId="0" borderId="0" xfId="3"/>
    <xf numFmtId="0" fontId="17" fillId="3" borderId="1" xfId="2" applyFill="1" applyBorder="1"/>
    <xf numFmtId="0" fontId="17" fillId="2" borderId="1" xfId="2" applyFill="1" applyBorder="1"/>
    <xf numFmtId="0" fontId="17" fillId="2" borderId="0" xfId="2" applyFill="1"/>
    <xf numFmtId="0" fontId="17" fillId="0" borderId="1" xfId="2" applyBorder="1"/>
    <xf numFmtId="0" fontId="17" fillId="3" borderId="0" xfId="2" applyFill="1"/>
    <xf numFmtId="0" fontId="17" fillId="0" borderId="0" xfId="2" applyAlignment="1">
      <alignment wrapText="1"/>
    </xf>
    <xf numFmtId="0" fontId="5" fillId="0" borderId="0" xfId="0" applyFont="1"/>
    <xf numFmtId="0" fontId="0" fillId="0" borderId="1" xfId="0" applyBorder="1"/>
    <xf numFmtId="0" fontId="13" fillId="0" borderId="1" xfId="0" applyFont="1" applyBorder="1"/>
    <xf numFmtId="164" fontId="0" fillId="0" borderId="1" xfId="0" applyNumberFormat="1" applyBorder="1"/>
    <xf numFmtId="0" fontId="16" fillId="0" borderId="1" xfId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12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Link" xfId="1" builtinId="8"/>
    <cellStyle name="Link 2" xfId="3" xr:uid="{4A0F02C7-15A8-40C2-BD75-69D7F2802705}"/>
    <cellStyle name="Standard" xfId="0" builtinId="0"/>
    <cellStyle name="Standard 2" xfId="2" xr:uid="{7E4AF298-D1B0-4D55-95DE-6EF0D1349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7198066" cy="4564996"/>
    <xdr:pic>
      <xdr:nvPicPr>
        <xdr:cNvPr id="2" name="Grafik 1">
          <a:extLst>
            <a:ext uri="{FF2B5EF4-FFF2-40B4-BE49-F238E27FC236}">
              <a16:creationId xmlns:a16="http://schemas.microsoft.com/office/drawing/2014/main" id="{67103EB3-FBD7-49D6-B0CE-FA5074B31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7198066" cy="4564996"/>
        </a:xfrm>
        <a:prstGeom prst="rect">
          <a:avLst/>
        </a:prstGeom>
      </xdr:spPr>
    </xdr:pic>
    <xdr:clientData/>
  </xdr:oneCellAnchor>
  <xdr:oneCellAnchor>
    <xdr:from>
      <xdr:col>6</xdr:col>
      <xdr:colOff>352425</xdr:colOff>
      <xdr:row>11</xdr:row>
      <xdr:rowOff>57150</xdr:rowOff>
    </xdr:from>
    <xdr:ext cx="6550270" cy="4387807"/>
    <xdr:pic>
      <xdr:nvPicPr>
        <xdr:cNvPr id="3" name="Grafik 2">
          <a:extLst>
            <a:ext uri="{FF2B5EF4-FFF2-40B4-BE49-F238E27FC236}">
              <a16:creationId xmlns:a16="http://schemas.microsoft.com/office/drawing/2014/main" id="{061F04C2-4984-457E-97C8-F99483627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7305" y="1901190"/>
          <a:ext cx="6550270" cy="43878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F2R9ro" TargetMode="External"/><Relationship Id="rId13" Type="http://schemas.openxmlformats.org/officeDocument/2006/relationships/hyperlink" Target="https://www.3d-proto.de/index.php?p=shop_vslot" TargetMode="External"/><Relationship Id="rId18" Type="http://schemas.openxmlformats.org/officeDocument/2006/relationships/hyperlink" Target="https://www.3d-proto.de/public/img/VSlotCNC/Y_AchseRiemenspanner.jpg" TargetMode="External"/><Relationship Id="rId26" Type="http://schemas.openxmlformats.org/officeDocument/2006/relationships/hyperlink" Target="https://www.3d-proto.de/index.php?p=project_vslotcnc" TargetMode="External"/><Relationship Id="rId3" Type="http://schemas.openxmlformats.org/officeDocument/2006/relationships/hyperlink" Target="https://www.3d-proto.de/index.php?p=project_vslotcnc" TargetMode="External"/><Relationship Id="rId21" Type="http://schemas.openxmlformats.org/officeDocument/2006/relationships/hyperlink" Target="https://www.ebay.de/itm/305314223627" TargetMode="External"/><Relationship Id="rId7" Type="http://schemas.openxmlformats.org/officeDocument/2006/relationships/hyperlink" Target="https://amzn.to/3F2R9ro" TargetMode="External"/><Relationship Id="rId12" Type="http://schemas.openxmlformats.org/officeDocument/2006/relationships/hyperlink" Target="https://www.3d-proto.de/index.php?p=shop_3ddruckerZubehoer" TargetMode="External"/><Relationship Id="rId17" Type="http://schemas.openxmlformats.org/officeDocument/2006/relationships/hyperlink" Target="https://ebay.us/GNaf0X" TargetMode="External"/><Relationship Id="rId25" Type="http://schemas.openxmlformats.org/officeDocument/2006/relationships/hyperlink" Target="https://www.3d-proto.de/index.php?p=project_vslotcnc" TargetMode="External"/><Relationship Id="rId2" Type="http://schemas.openxmlformats.org/officeDocument/2006/relationships/hyperlink" Target="https://www.3d-proto.de/index.php?p=shop_vslot" TargetMode="External"/><Relationship Id="rId16" Type="http://schemas.openxmlformats.org/officeDocument/2006/relationships/hyperlink" Target="https://www.3d-proto.de/index.php?p=project_vslotcnc" TargetMode="External"/><Relationship Id="rId20" Type="http://schemas.openxmlformats.org/officeDocument/2006/relationships/hyperlink" Target="https://www.3d-proto.de/index.php?p=project_vslotcnc" TargetMode="External"/><Relationship Id="rId1" Type="http://schemas.openxmlformats.org/officeDocument/2006/relationships/hyperlink" Target="https://www.3d-proto.de/index.php?p=shop_3ddruckerZubehoer" TargetMode="External"/><Relationship Id="rId6" Type="http://schemas.openxmlformats.org/officeDocument/2006/relationships/hyperlink" Target="https://amzn.to/3rCKO2P" TargetMode="External"/><Relationship Id="rId11" Type="http://schemas.openxmlformats.org/officeDocument/2006/relationships/hyperlink" Target="https://www.3d-proto.de/index.php?p=shop_vslot" TargetMode="External"/><Relationship Id="rId24" Type="http://schemas.openxmlformats.org/officeDocument/2006/relationships/hyperlink" Target="https://www.3d-proto.de/index.php?p=project_vslotcnc" TargetMode="External"/><Relationship Id="rId5" Type="http://schemas.openxmlformats.org/officeDocument/2006/relationships/hyperlink" Target="https://www.3d-proto.de/index.php?p=shop_vslot" TargetMode="External"/><Relationship Id="rId15" Type="http://schemas.openxmlformats.org/officeDocument/2006/relationships/hyperlink" Target="https://www.3d-proto.de/index.php?p=shop_vslot" TargetMode="External"/><Relationship Id="rId23" Type="http://schemas.openxmlformats.org/officeDocument/2006/relationships/hyperlink" Target="https://www.3d-proto.de/index.php?p=project_vslotcnc" TargetMode="External"/><Relationship Id="rId10" Type="http://schemas.openxmlformats.org/officeDocument/2006/relationships/hyperlink" Target="https://www.3d-proto.de/index.php?p=shop_vslot" TargetMode="External"/><Relationship Id="rId19" Type="http://schemas.openxmlformats.org/officeDocument/2006/relationships/hyperlink" Target="https://www.3d-proto.de/index.php?p=project_vslotcnc" TargetMode="External"/><Relationship Id="rId4" Type="http://schemas.openxmlformats.org/officeDocument/2006/relationships/hyperlink" Target="https://www.3d-proto.de/index.php?p=shop_3ddruckerZubehoer" TargetMode="External"/><Relationship Id="rId9" Type="http://schemas.openxmlformats.org/officeDocument/2006/relationships/hyperlink" Target="https://www.3d-proto.de/index.php?p=shop_3ddruckerZubehoer" TargetMode="External"/><Relationship Id="rId14" Type="http://schemas.openxmlformats.org/officeDocument/2006/relationships/hyperlink" Target="https://www.3d-proto.de/index.php?p=shop_3ddruckerZubehoer" TargetMode="External"/><Relationship Id="rId22" Type="http://schemas.openxmlformats.org/officeDocument/2006/relationships/hyperlink" Target="https://www.3d-proto.de/index.php?p=project_vslotcnc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rote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5"/>
  <sheetViews>
    <sheetView tabSelected="1" topLeftCell="A28" workbookViewId="0">
      <selection activeCell="G37" sqref="G37"/>
    </sheetView>
  </sheetViews>
  <sheetFormatPr baseColWidth="10" defaultColWidth="14.44140625" defaultRowHeight="15" customHeight="1" x14ac:dyDescent="0.3"/>
  <cols>
    <col min="1" max="1" width="4.5546875" customWidth="1"/>
    <col min="2" max="2" width="23.33203125" customWidth="1"/>
    <col min="3" max="3" width="10.6640625" customWidth="1"/>
    <col min="4" max="4" width="27" customWidth="1"/>
    <col min="5" max="5" width="8.88671875" customWidth="1"/>
    <col min="6" max="6" width="10.6640625" customWidth="1"/>
    <col min="7" max="7" width="53.21875" customWidth="1"/>
    <col min="8" max="8" width="8.88671875" hidden="1" customWidth="1"/>
    <col min="9" max="9" width="19" customWidth="1"/>
    <col min="10" max="29" width="8.88671875" customWidth="1"/>
  </cols>
  <sheetData>
    <row r="1" spans="1:9" s="8" customFormat="1" ht="30" customHeight="1" x14ac:dyDescent="0.3">
      <c r="A1" s="8" t="s">
        <v>133</v>
      </c>
      <c r="B1" s="8" t="s">
        <v>0</v>
      </c>
      <c r="C1" s="41" t="s">
        <v>134</v>
      </c>
      <c r="D1" s="8" t="s">
        <v>29</v>
      </c>
      <c r="E1" s="8" t="s">
        <v>1</v>
      </c>
      <c r="F1" s="8" t="s">
        <v>90</v>
      </c>
      <c r="G1" s="8" t="s">
        <v>2</v>
      </c>
      <c r="H1" s="8" t="s">
        <v>3</v>
      </c>
      <c r="I1" s="8" t="s">
        <v>62</v>
      </c>
    </row>
    <row r="2" spans="1:9" ht="14.25" customHeight="1" x14ac:dyDescent="0.3">
      <c r="A2" s="18">
        <v>1</v>
      </c>
      <c r="B2" s="38" t="s">
        <v>89</v>
      </c>
      <c r="C2" s="20">
        <v>16</v>
      </c>
      <c r="D2" s="21" t="s">
        <v>131</v>
      </c>
      <c r="E2" s="19">
        <v>2</v>
      </c>
      <c r="F2" s="19">
        <v>190</v>
      </c>
      <c r="G2" s="19" t="s">
        <v>95</v>
      </c>
      <c r="H2" s="19">
        <f>E2*F2/1000</f>
        <v>0.38</v>
      </c>
      <c r="I2" s="20">
        <f>C2*H2</f>
        <v>6.08</v>
      </c>
    </row>
    <row r="3" spans="1:9" ht="14.25" customHeight="1" x14ac:dyDescent="0.3">
      <c r="A3" s="18">
        <v>2</v>
      </c>
      <c r="B3" s="38" t="s">
        <v>89</v>
      </c>
      <c r="C3" s="20">
        <v>16</v>
      </c>
      <c r="D3" s="21" t="s">
        <v>131</v>
      </c>
      <c r="E3" s="19">
        <v>2</v>
      </c>
      <c r="F3" s="19">
        <v>120</v>
      </c>
      <c r="G3" s="19" t="s">
        <v>4</v>
      </c>
      <c r="H3" s="19">
        <f t="shared" ref="H3:H6" si="0">E3*F3/1000</f>
        <v>0.24</v>
      </c>
      <c r="I3" s="20">
        <f t="shared" ref="I3:I6" si="1">C3*H3</f>
        <v>3.84</v>
      </c>
    </row>
    <row r="4" spans="1:9" ht="14.25" customHeight="1" x14ac:dyDescent="0.3">
      <c r="A4" s="18">
        <v>3</v>
      </c>
      <c r="B4" s="38" t="s">
        <v>89</v>
      </c>
      <c r="C4" s="20">
        <v>16</v>
      </c>
      <c r="D4" s="21" t="s">
        <v>131</v>
      </c>
      <c r="E4" s="19">
        <v>1</v>
      </c>
      <c r="F4" s="19">
        <v>120</v>
      </c>
      <c r="G4" s="22" t="s">
        <v>115</v>
      </c>
      <c r="H4" s="19">
        <f t="shared" si="0"/>
        <v>0.12</v>
      </c>
      <c r="I4" s="20">
        <f t="shared" si="1"/>
        <v>1.92</v>
      </c>
    </row>
    <row r="5" spans="1:9" ht="14.25" customHeight="1" x14ac:dyDescent="0.3">
      <c r="A5" s="18">
        <v>4</v>
      </c>
      <c r="B5" s="38" t="s">
        <v>89</v>
      </c>
      <c r="C5" s="20">
        <v>16</v>
      </c>
      <c r="D5" s="21" t="s">
        <v>131</v>
      </c>
      <c r="E5" s="18">
        <v>1</v>
      </c>
      <c r="F5" s="19">
        <v>220</v>
      </c>
      <c r="G5" s="18" t="s">
        <v>116</v>
      </c>
      <c r="H5" s="19">
        <f t="shared" si="0"/>
        <v>0.22</v>
      </c>
      <c r="I5" s="20">
        <f t="shared" si="1"/>
        <v>3.52</v>
      </c>
    </row>
    <row r="6" spans="1:9" ht="45" customHeight="1" x14ac:dyDescent="0.3">
      <c r="A6" s="18">
        <v>5</v>
      </c>
      <c r="B6" s="38" t="s">
        <v>89</v>
      </c>
      <c r="C6" s="20">
        <v>16</v>
      </c>
      <c r="D6" s="21" t="s">
        <v>130</v>
      </c>
      <c r="E6" s="18">
        <v>4</v>
      </c>
      <c r="F6" s="18">
        <v>1000</v>
      </c>
      <c r="G6" s="42" t="s">
        <v>136</v>
      </c>
      <c r="H6" s="19">
        <f t="shared" si="0"/>
        <v>4</v>
      </c>
      <c r="I6" s="20">
        <f t="shared" si="1"/>
        <v>64</v>
      </c>
    </row>
    <row r="7" spans="1:9" ht="14.25" customHeight="1" x14ac:dyDescent="0.3">
      <c r="A7" s="18">
        <v>6</v>
      </c>
      <c r="B7" s="39" t="s">
        <v>15</v>
      </c>
      <c r="C7" s="20">
        <v>2</v>
      </c>
      <c r="D7" s="21" t="s">
        <v>131</v>
      </c>
      <c r="E7" s="18">
        <v>6</v>
      </c>
      <c r="F7" s="18"/>
      <c r="G7" s="18" t="s">
        <v>137</v>
      </c>
      <c r="H7" s="18"/>
      <c r="I7" s="20">
        <f>C7*E7</f>
        <v>12</v>
      </c>
    </row>
    <row r="8" spans="1:9" ht="14.25" customHeight="1" x14ac:dyDescent="0.3">
      <c r="A8" s="18">
        <v>7</v>
      </c>
      <c r="B8" s="40" t="s">
        <v>102</v>
      </c>
      <c r="C8" s="20">
        <v>2</v>
      </c>
      <c r="D8" s="21" t="s">
        <v>131</v>
      </c>
      <c r="E8" s="18">
        <v>8</v>
      </c>
      <c r="F8" s="18"/>
      <c r="G8" s="25" t="s">
        <v>104</v>
      </c>
      <c r="H8" s="18"/>
      <c r="I8" s="20">
        <f>C8*E8</f>
        <v>16</v>
      </c>
    </row>
    <row r="9" spans="1:9" ht="14.25" customHeight="1" x14ac:dyDescent="0.3">
      <c r="A9" s="18">
        <v>8</v>
      </c>
      <c r="B9" s="31" t="s">
        <v>5</v>
      </c>
      <c r="C9" s="20">
        <v>25</v>
      </c>
      <c r="D9" s="21" t="s">
        <v>63</v>
      </c>
      <c r="E9" s="18">
        <v>1</v>
      </c>
      <c r="F9" s="18">
        <v>1000</v>
      </c>
      <c r="G9" s="18" t="s">
        <v>138</v>
      </c>
      <c r="H9" s="19">
        <f t="shared" ref="H9:H11" si="2">E9*F9/1000</f>
        <v>1</v>
      </c>
      <c r="I9" s="20">
        <f t="shared" ref="I9:I11" si="3">C9*H9</f>
        <v>25</v>
      </c>
    </row>
    <row r="10" spans="1:9" ht="47.4" customHeight="1" x14ac:dyDescent="0.3">
      <c r="A10" s="18">
        <v>9</v>
      </c>
      <c r="B10" s="30" t="s">
        <v>88</v>
      </c>
      <c r="C10" s="20">
        <v>10</v>
      </c>
      <c r="D10" s="21" t="s">
        <v>117</v>
      </c>
      <c r="E10" s="18">
        <v>3</v>
      </c>
      <c r="F10" s="18">
        <v>1000</v>
      </c>
      <c r="G10" s="27" t="s">
        <v>123</v>
      </c>
      <c r="H10" s="19">
        <f t="shared" si="2"/>
        <v>3</v>
      </c>
      <c r="I10" s="20">
        <f t="shared" si="3"/>
        <v>30</v>
      </c>
    </row>
    <row r="11" spans="1:9" ht="48.6" customHeight="1" x14ac:dyDescent="0.3">
      <c r="A11" s="18">
        <v>10</v>
      </c>
      <c r="B11" s="31" t="s">
        <v>88</v>
      </c>
      <c r="C11" s="20">
        <v>15</v>
      </c>
      <c r="D11" s="21" t="s">
        <v>117</v>
      </c>
      <c r="E11" s="18">
        <v>2</v>
      </c>
      <c r="F11" s="18">
        <v>2000</v>
      </c>
      <c r="G11" s="27" t="s">
        <v>122</v>
      </c>
      <c r="H11" s="19">
        <f t="shared" si="2"/>
        <v>4</v>
      </c>
      <c r="I11" s="20">
        <f t="shared" si="3"/>
        <v>60</v>
      </c>
    </row>
    <row r="12" spans="1:9" ht="14.25" customHeight="1" x14ac:dyDescent="0.3">
      <c r="A12" s="18">
        <v>11</v>
      </c>
      <c r="B12" s="40" t="s">
        <v>103</v>
      </c>
      <c r="C12" s="20">
        <v>2</v>
      </c>
      <c r="D12" s="21"/>
      <c r="E12" s="18">
        <v>12</v>
      </c>
      <c r="F12" s="18"/>
      <c r="G12" s="25" t="s">
        <v>101</v>
      </c>
      <c r="H12" s="18"/>
      <c r="I12" s="20">
        <f>C12*E12</f>
        <v>24</v>
      </c>
    </row>
    <row r="13" spans="1:9" ht="14.25" customHeight="1" x14ac:dyDescent="0.3">
      <c r="A13" s="18">
        <v>12</v>
      </c>
      <c r="B13" s="34" t="s">
        <v>59</v>
      </c>
      <c r="C13" s="20">
        <v>6.5</v>
      </c>
      <c r="D13" s="21" t="s">
        <v>33</v>
      </c>
      <c r="E13" s="18">
        <v>3</v>
      </c>
      <c r="F13" s="18"/>
      <c r="G13" s="29" t="s">
        <v>94</v>
      </c>
      <c r="H13" s="18"/>
      <c r="I13" s="20">
        <f>C13*E13</f>
        <v>19.5</v>
      </c>
    </row>
    <row r="14" spans="1:9" ht="14.25" customHeight="1" x14ac:dyDescent="0.3">
      <c r="A14" s="18">
        <v>13</v>
      </c>
      <c r="B14" s="31" t="s">
        <v>6</v>
      </c>
      <c r="C14" s="20">
        <v>6.5</v>
      </c>
      <c r="D14" s="21" t="s">
        <v>33</v>
      </c>
      <c r="E14" s="18">
        <v>1</v>
      </c>
      <c r="F14" s="18"/>
      <c r="G14" s="28" t="s">
        <v>35</v>
      </c>
      <c r="H14" s="18"/>
      <c r="I14" s="20">
        <f t="shared" ref="I14:I35" si="4">C14*E14</f>
        <v>6.5</v>
      </c>
    </row>
    <row r="15" spans="1:9" ht="14.25" customHeight="1" x14ac:dyDescent="0.3">
      <c r="A15" s="18">
        <v>14</v>
      </c>
      <c r="B15" s="31" t="s">
        <v>22</v>
      </c>
      <c r="C15" s="20">
        <v>16</v>
      </c>
      <c r="D15" s="7" t="s">
        <v>56</v>
      </c>
      <c r="E15" s="18">
        <v>1</v>
      </c>
      <c r="F15" s="18"/>
      <c r="G15" s="28" t="s">
        <v>57</v>
      </c>
      <c r="H15" s="18"/>
      <c r="I15" s="20">
        <f t="shared" si="4"/>
        <v>16</v>
      </c>
    </row>
    <row r="16" spans="1:9" ht="44.4" customHeight="1" x14ac:dyDescent="0.3">
      <c r="A16" s="18">
        <v>15</v>
      </c>
      <c r="B16" s="31" t="s">
        <v>85</v>
      </c>
      <c r="C16" s="20">
        <v>2.5</v>
      </c>
      <c r="D16" s="21" t="s">
        <v>86</v>
      </c>
      <c r="E16" s="18">
        <v>2</v>
      </c>
      <c r="F16" s="18"/>
      <c r="G16" s="30" t="s">
        <v>93</v>
      </c>
      <c r="H16" s="18"/>
      <c r="I16" s="20">
        <f t="shared" si="4"/>
        <v>5</v>
      </c>
    </row>
    <row r="17" spans="1:9" ht="14.25" customHeight="1" x14ac:dyDescent="0.3">
      <c r="A17" s="18">
        <v>16</v>
      </c>
      <c r="B17" s="31" t="s">
        <v>92</v>
      </c>
      <c r="C17" s="20">
        <v>2</v>
      </c>
      <c r="D17" s="21" t="s">
        <v>33</v>
      </c>
      <c r="E17" s="18">
        <v>7</v>
      </c>
      <c r="F17" s="18"/>
      <c r="G17" s="26" t="s">
        <v>91</v>
      </c>
      <c r="H17" s="18"/>
      <c r="I17" s="20">
        <f t="shared" si="4"/>
        <v>14</v>
      </c>
    </row>
    <row r="18" spans="1:9" ht="14.25" customHeight="1" x14ac:dyDescent="0.3">
      <c r="A18" s="18">
        <v>17</v>
      </c>
      <c r="B18" s="31" t="s">
        <v>10</v>
      </c>
      <c r="C18" s="20">
        <v>22</v>
      </c>
      <c r="D18" s="24" t="s">
        <v>11</v>
      </c>
      <c r="E18" s="18">
        <v>2</v>
      </c>
      <c r="F18" s="18"/>
      <c r="G18" s="18"/>
      <c r="H18" s="18"/>
      <c r="I18" s="20">
        <f t="shared" si="4"/>
        <v>44</v>
      </c>
    </row>
    <row r="19" spans="1:9" ht="29.4" customHeight="1" x14ac:dyDescent="0.3">
      <c r="A19" s="18">
        <v>18</v>
      </c>
      <c r="B19" s="31" t="s">
        <v>12</v>
      </c>
      <c r="C19" s="20">
        <v>8</v>
      </c>
      <c r="D19" s="21" t="s">
        <v>54</v>
      </c>
      <c r="E19" s="18">
        <v>2</v>
      </c>
      <c r="F19" s="18"/>
      <c r="G19" s="31" t="s">
        <v>55</v>
      </c>
      <c r="H19" s="18"/>
      <c r="I19" s="20">
        <f t="shared" si="4"/>
        <v>16</v>
      </c>
    </row>
    <row r="20" spans="1:9" ht="14.25" customHeight="1" x14ac:dyDescent="0.3">
      <c r="A20" s="18">
        <v>19</v>
      </c>
      <c r="B20" s="31" t="s">
        <v>14</v>
      </c>
      <c r="C20" s="20">
        <v>2</v>
      </c>
      <c r="D20" s="21" t="s">
        <v>33</v>
      </c>
      <c r="E20" s="18">
        <v>10</v>
      </c>
      <c r="F20" s="18"/>
      <c r="G20" s="18" t="s">
        <v>87</v>
      </c>
      <c r="H20" s="18"/>
      <c r="I20" s="20">
        <f t="shared" si="4"/>
        <v>20</v>
      </c>
    </row>
    <row r="21" spans="1:9" ht="14.25" customHeight="1" x14ac:dyDescent="0.3">
      <c r="A21" s="18">
        <v>20</v>
      </c>
      <c r="B21" s="40" t="s">
        <v>98</v>
      </c>
      <c r="C21" s="20">
        <v>5</v>
      </c>
      <c r="D21" s="21" t="s">
        <v>99</v>
      </c>
      <c r="E21" s="18">
        <v>4</v>
      </c>
      <c r="F21" s="18"/>
      <c r="G21" s="25" t="s">
        <v>100</v>
      </c>
      <c r="H21" s="18"/>
      <c r="I21" s="20">
        <f t="shared" si="4"/>
        <v>20</v>
      </c>
    </row>
    <row r="22" spans="1:9" ht="14.25" customHeight="1" x14ac:dyDescent="0.3">
      <c r="A22" s="18">
        <v>21</v>
      </c>
      <c r="B22" s="31" t="s">
        <v>96</v>
      </c>
      <c r="C22" s="20">
        <v>7</v>
      </c>
      <c r="D22" s="21" t="s">
        <v>33</v>
      </c>
      <c r="E22" s="18">
        <v>1</v>
      </c>
      <c r="F22" s="18"/>
      <c r="G22" s="18" t="s">
        <v>97</v>
      </c>
      <c r="H22" s="18"/>
      <c r="I22" s="20">
        <f t="shared" ref="I22" si="5">C22*E22</f>
        <v>7</v>
      </c>
    </row>
    <row r="23" spans="1:9" ht="14.25" customHeight="1" x14ac:dyDescent="0.3">
      <c r="A23" s="18">
        <v>22</v>
      </c>
      <c r="B23" s="34" t="s">
        <v>31</v>
      </c>
      <c r="C23" s="20">
        <v>3</v>
      </c>
      <c r="D23" s="21" t="s">
        <v>32</v>
      </c>
      <c r="E23" s="18">
        <v>4</v>
      </c>
      <c r="F23" s="18"/>
      <c r="G23" s="18"/>
      <c r="H23" s="18"/>
      <c r="I23" s="20">
        <f t="shared" si="4"/>
        <v>12</v>
      </c>
    </row>
    <row r="24" spans="1:9" ht="14.25" customHeight="1" x14ac:dyDescent="0.3">
      <c r="A24" s="18">
        <v>23</v>
      </c>
      <c r="B24" s="39" t="s">
        <v>16</v>
      </c>
      <c r="C24" s="20">
        <v>5</v>
      </c>
      <c r="D24" s="21" t="s">
        <v>52</v>
      </c>
      <c r="E24" s="18">
        <v>1</v>
      </c>
      <c r="F24" s="18"/>
      <c r="G24" s="28" t="s">
        <v>53</v>
      </c>
      <c r="H24" s="18"/>
      <c r="I24" s="20">
        <f t="shared" si="4"/>
        <v>5</v>
      </c>
    </row>
    <row r="25" spans="1:9" ht="48.6" customHeight="1" x14ac:dyDescent="0.3">
      <c r="A25" s="18">
        <v>24</v>
      </c>
      <c r="B25" s="39" t="s">
        <v>17</v>
      </c>
      <c r="C25" s="20">
        <v>2</v>
      </c>
      <c r="D25" s="21" t="s">
        <v>127</v>
      </c>
      <c r="E25" s="18">
        <v>2</v>
      </c>
      <c r="F25" s="18"/>
      <c r="G25" s="32" t="s">
        <v>124</v>
      </c>
      <c r="H25" s="18"/>
      <c r="I25" s="20">
        <f t="shared" si="4"/>
        <v>4</v>
      </c>
    </row>
    <row r="26" spans="1:9" ht="14.25" customHeight="1" x14ac:dyDescent="0.3">
      <c r="A26" s="18">
        <v>25</v>
      </c>
      <c r="B26" s="37" t="s">
        <v>109</v>
      </c>
      <c r="C26" s="20">
        <v>3.5</v>
      </c>
      <c r="D26" s="21" t="s">
        <v>33</v>
      </c>
      <c r="E26" s="18">
        <v>7</v>
      </c>
      <c r="F26" s="18"/>
      <c r="G26" s="33" t="s">
        <v>107</v>
      </c>
      <c r="H26" s="18"/>
      <c r="I26" s="20">
        <f t="shared" si="4"/>
        <v>24.5</v>
      </c>
    </row>
    <row r="27" spans="1:9" ht="14.25" customHeight="1" x14ac:dyDescent="0.3">
      <c r="A27" s="18">
        <v>26</v>
      </c>
      <c r="B27" s="37" t="s">
        <v>108</v>
      </c>
      <c r="C27" s="20">
        <v>3.5</v>
      </c>
      <c r="D27" s="21" t="s">
        <v>111</v>
      </c>
      <c r="E27" s="18">
        <v>4</v>
      </c>
      <c r="F27" s="18"/>
      <c r="G27" s="33" t="s">
        <v>110</v>
      </c>
      <c r="H27" s="18"/>
      <c r="I27" s="20">
        <f t="shared" si="4"/>
        <v>14</v>
      </c>
    </row>
    <row r="28" spans="1:9" ht="27.6" customHeight="1" x14ac:dyDescent="0.3">
      <c r="A28" s="18">
        <v>27</v>
      </c>
      <c r="B28" s="34" t="s">
        <v>30</v>
      </c>
      <c r="C28" s="20">
        <v>10</v>
      </c>
      <c r="D28" s="21" t="s">
        <v>33</v>
      </c>
      <c r="E28" s="18">
        <v>1</v>
      </c>
      <c r="F28" s="18"/>
      <c r="G28" s="28" t="s">
        <v>58</v>
      </c>
      <c r="H28" s="18"/>
      <c r="I28" s="20">
        <f t="shared" si="4"/>
        <v>10</v>
      </c>
    </row>
    <row r="29" spans="1:9" ht="27.6" customHeight="1" x14ac:dyDescent="0.3">
      <c r="A29" s="18">
        <v>28</v>
      </c>
      <c r="B29" s="30" t="s">
        <v>83</v>
      </c>
      <c r="C29" s="20">
        <v>10</v>
      </c>
      <c r="D29" s="21" t="s">
        <v>82</v>
      </c>
      <c r="E29" s="18">
        <v>1</v>
      </c>
      <c r="F29" s="18"/>
      <c r="G29" s="26" t="s">
        <v>84</v>
      </c>
      <c r="H29" s="18"/>
      <c r="I29" s="20">
        <f t="shared" si="4"/>
        <v>10</v>
      </c>
    </row>
    <row r="30" spans="1:9" ht="44.4" customHeight="1" x14ac:dyDescent="0.3">
      <c r="A30" s="18">
        <v>29</v>
      </c>
      <c r="B30" s="35" t="s">
        <v>106</v>
      </c>
      <c r="C30" s="20">
        <v>2.5</v>
      </c>
      <c r="D30" s="21" t="s">
        <v>33</v>
      </c>
      <c r="E30" s="18">
        <v>14</v>
      </c>
      <c r="F30" s="18"/>
      <c r="G30" s="36" t="s">
        <v>105</v>
      </c>
      <c r="H30" s="18"/>
      <c r="I30" s="20">
        <f t="shared" si="4"/>
        <v>35</v>
      </c>
    </row>
    <row r="31" spans="1:9" ht="29.4" customHeight="1" x14ac:dyDescent="0.3">
      <c r="A31" s="18">
        <v>30</v>
      </c>
      <c r="B31" s="37" t="s">
        <v>112</v>
      </c>
      <c r="C31" s="20">
        <v>20</v>
      </c>
      <c r="D31" s="21" t="s">
        <v>33</v>
      </c>
      <c r="E31" s="18">
        <v>1</v>
      </c>
      <c r="F31" s="21" t="s">
        <v>113</v>
      </c>
      <c r="G31" s="37" t="s">
        <v>114</v>
      </c>
      <c r="H31" s="18"/>
      <c r="I31" s="20">
        <f t="shared" si="4"/>
        <v>20</v>
      </c>
    </row>
    <row r="32" spans="1:9" ht="25.8" customHeight="1" x14ac:dyDescent="0.3">
      <c r="A32" s="18">
        <v>31</v>
      </c>
      <c r="B32" s="39" t="s">
        <v>19</v>
      </c>
      <c r="C32" s="20">
        <v>5</v>
      </c>
      <c r="D32" s="21" t="s">
        <v>131</v>
      </c>
      <c r="E32" s="18">
        <v>1</v>
      </c>
      <c r="F32" s="18"/>
      <c r="G32" s="23" t="s">
        <v>132</v>
      </c>
      <c r="H32" s="18"/>
      <c r="I32" s="20">
        <f t="shared" si="4"/>
        <v>5</v>
      </c>
    </row>
    <row r="33" spans="1:9" ht="27.6" customHeight="1" x14ac:dyDescent="0.3">
      <c r="A33" s="18">
        <v>32</v>
      </c>
      <c r="B33" s="34" t="s">
        <v>21</v>
      </c>
      <c r="C33" s="20">
        <v>10</v>
      </c>
      <c r="D33" s="21" t="s">
        <v>60</v>
      </c>
      <c r="E33" s="18">
        <v>1</v>
      </c>
      <c r="F33" s="18"/>
      <c r="G33" s="28" t="s">
        <v>61</v>
      </c>
      <c r="H33" s="18"/>
      <c r="I33" s="20">
        <f t="shared" si="4"/>
        <v>10</v>
      </c>
    </row>
    <row r="34" spans="1:9" ht="52.8" customHeight="1" x14ac:dyDescent="0.3">
      <c r="A34" s="18">
        <v>33</v>
      </c>
      <c r="B34" s="34" t="s">
        <v>34</v>
      </c>
      <c r="C34" s="20">
        <v>4</v>
      </c>
      <c r="D34" s="21" t="s">
        <v>33</v>
      </c>
      <c r="E34" s="18">
        <v>2</v>
      </c>
      <c r="F34" s="18"/>
      <c r="G34" s="43" t="s">
        <v>139</v>
      </c>
      <c r="H34" s="18"/>
      <c r="I34" s="20">
        <f t="shared" si="4"/>
        <v>8</v>
      </c>
    </row>
    <row r="35" spans="1:9" ht="30.6" customHeight="1" x14ac:dyDescent="0.3">
      <c r="A35" s="18">
        <v>34</v>
      </c>
      <c r="B35" s="32" t="s">
        <v>128</v>
      </c>
      <c r="C35" s="20">
        <v>0.1</v>
      </c>
      <c r="D35" s="21" t="s">
        <v>135</v>
      </c>
      <c r="E35" s="18">
        <v>20</v>
      </c>
      <c r="F35" s="18"/>
      <c r="G35" s="32" t="s">
        <v>129</v>
      </c>
      <c r="H35" s="18"/>
      <c r="I35" s="20">
        <f t="shared" si="4"/>
        <v>2</v>
      </c>
    </row>
    <row r="36" spans="1:9" ht="14.25" customHeight="1" x14ac:dyDescent="0.3">
      <c r="C36" s="3"/>
      <c r="H36" s="5" t="s">
        <v>23</v>
      </c>
      <c r="I36" s="4">
        <f>SUM(I2:I35)</f>
        <v>573.86</v>
      </c>
    </row>
    <row r="37" spans="1:9" ht="14.25" customHeight="1" x14ac:dyDescent="0.3">
      <c r="C37" s="3"/>
    </row>
    <row r="38" spans="1:9" ht="14.25" customHeight="1" x14ac:dyDescent="0.3">
      <c r="B38" s="1" t="s">
        <v>7</v>
      </c>
      <c r="C38" s="3"/>
    </row>
    <row r="39" spans="1:9" ht="14.25" customHeight="1" x14ac:dyDescent="0.3">
      <c r="B39" s="6" t="s">
        <v>20</v>
      </c>
      <c r="C39" s="3">
        <v>16</v>
      </c>
      <c r="D39" s="7" t="s">
        <v>51</v>
      </c>
      <c r="E39">
        <v>4</v>
      </c>
      <c r="G39" t="s">
        <v>50</v>
      </c>
      <c r="I39" s="3">
        <f t="shared" ref="I39:I45" si="6">C39*E39</f>
        <v>64</v>
      </c>
    </row>
    <row r="40" spans="1:9" ht="14.25" customHeight="1" x14ac:dyDescent="0.3">
      <c r="B40" t="s">
        <v>43</v>
      </c>
      <c r="C40" s="3">
        <v>6</v>
      </c>
      <c r="D40" s="7" t="s">
        <v>44</v>
      </c>
      <c r="E40">
        <v>1</v>
      </c>
      <c r="G40" t="s">
        <v>40</v>
      </c>
      <c r="I40" s="3">
        <f t="shared" si="6"/>
        <v>6</v>
      </c>
    </row>
    <row r="41" spans="1:9" ht="14.25" customHeight="1" x14ac:dyDescent="0.3">
      <c r="B41" t="s">
        <v>8</v>
      </c>
      <c r="C41" s="3">
        <v>2.5</v>
      </c>
      <c r="D41" s="7" t="s">
        <v>44</v>
      </c>
      <c r="E41">
        <v>4</v>
      </c>
      <c r="G41" t="s">
        <v>49</v>
      </c>
      <c r="I41" s="3">
        <f t="shared" si="6"/>
        <v>10</v>
      </c>
    </row>
    <row r="42" spans="1:9" ht="14.25" customHeight="1" x14ac:dyDescent="0.3">
      <c r="B42" s="2" t="s">
        <v>9</v>
      </c>
      <c r="C42" s="3">
        <v>35</v>
      </c>
      <c r="D42" s="7" t="s">
        <v>45</v>
      </c>
      <c r="E42">
        <v>1</v>
      </c>
      <c r="G42" t="s">
        <v>40</v>
      </c>
      <c r="I42" s="3">
        <f t="shared" si="6"/>
        <v>35</v>
      </c>
    </row>
    <row r="43" spans="1:9" ht="14.25" customHeight="1" x14ac:dyDescent="0.3">
      <c r="B43" s="6" t="s">
        <v>46</v>
      </c>
      <c r="C43" s="3">
        <v>50</v>
      </c>
      <c r="D43" s="7" t="s">
        <v>47</v>
      </c>
      <c r="E43">
        <v>1</v>
      </c>
      <c r="G43" s="6" t="s">
        <v>48</v>
      </c>
      <c r="I43" s="3">
        <f t="shared" si="6"/>
        <v>50</v>
      </c>
    </row>
    <row r="44" spans="1:9" ht="14.25" customHeight="1" x14ac:dyDescent="0.3">
      <c r="B44" s="17" t="s">
        <v>18</v>
      </c>
      <c r="C44" s="3">
        <v>4.5</v>
      </c>
      <c r="D44" s="7" t="s">
        <v>118</v>
      </c>
      <c r="E44">
        <v>1</v>
      </c>
      <c r="I44" s="3">
        <f t="shared" si="6"/>
        <v>4.5</v>
      </c>
    </row>
    <row r="45" spans="1:9" ht="14.25" customHeight="1" x14ac:dyDescent="0.3">
      <c r="B45" s="2" t="s">
        <v>27</v>
      </c>
      <c r="C45" s="3">
        <v>2</v>
      </c>
      <c r="D45" s="7" t="s">
        <v>120</v>
      </c>
      <c r="E45">
        <v>4</v>
      </c>
      <c r="G45" s="17" t="s">
        <v>119</v>
      </c>
      <c r="I45" s="3">
        <f t="shared" si="6"/>
        <v>8</v>
      </c>
    </row>
    <row r="46" spans="1:9" ht="14.25" customHeight="1" x14ac:dyDescent="0.3">
      <c r="H46" s="5" t="s">
        <v>23</v>
      </c>
      <c r="I46" s="4">
        <f>SUM(I39:I45)</f>
        <v>177.5</v>
      </c>
    </row>
    <row r="47" spans="1:9" ht="14.25" customHeight="1" x14ac:dyDescent="0.3"/>
    <row r="48" spans="1:9" ht="14.25" customHeight="1" x14ac:dyDescent="0.3">
      <c r="B48" s="1" t="s">
        <v>24</v>
      </c>
    </row>
    <row r="49" spans="2:7" ht="14.25" customHeight="1" x14ac:dyDescent="0.3">
      <c r="B49" s="17" t="s">
        <v>125</v>
      </c>
      <c r="D49" s="7" t="s">
        <v>33</v>
      </c>
      <c r="G49" t="s">
        <v>126</v>
      </c>
    </row>
    <row r="50" spans="2:7" ht="14.25" customHeight="1" x14ac:dyDescent="0.3">
      <c r="B50" s="17" t="s">
        <v>25</v>
      </c>
      <c r="D50" t="s">
        <v>13</v>
      </c>
      <c r="G50" s="17" t="s">
        <v>121</v>
      </c>
    </row>
    <row r="51" spans="2:7" ht="14.25" customHeight="1" x14ac:dyDescent="0.3">
      <c r="B51" s="2" t="s">
        <v>26</v>
      </c>
      <c r="G51" s="6" t="s">
        <v>64</v>
      </c>
    </row>
    <row r="52" spans="2:7" ht="14.25" customHeight="1" x14ac:dyDescent="0.3">
      <c r="B52" s="6" t="s">
        <v>38</v>
      </c>
      <c r="G52" t="s">
        <v>39</v>
      </c>
    </row>
    <row r="53" spans="2:7" ht="14.25" customHeight="1" x14ac:dyDescent="0.3">
      <c r="B53" s="6" t="s">
        <v>36</v>
      </c>
      <c r="D53" s="7" t="s">
        <v>41</v>
      </c>
      <c r="G53" t="s">
        <v>42</v>
      </c>
    </row>
    <row r="54" spans="2:7" ht="14.25" customHeight="1" x14ac:dyDescent="0.3">
      <c r="B54" s="2" t="s">
        <v>28</v>
      </c>
      <c r="E54">
        <v>1</v>
      </c>
      <c r="G54" t="s">
        <v>37</v>
      </c>
    </row>
    <row r="55" spans="2:7" ht="14.25" customHeight="1" x14ac:dyDescent="0.3"/>
    <row r="56" spans="2:7" ht="14.25" customHeight="1" x14ac:dyDescent="0.3"/>
    <row r="57" spans="2:7" ht="14.25" customHeight="1" x14ac:dyDescent="0.3"/>
    <row r="58" spans="2:7" ht="14.25" customHeight="1" x14ac:dyDescent="0.3"/>
    <row r="59" spans="2:7" ht="14.25" customHeight="1" x14ac:dyDescent="0.3"/>
    <row r="60" spans="2:7" ht="14.25" customHeight="1" x14ac:dyDescent="0.3"/>
    <row r="61" spans="2:7" ht="14.25" customHeight="1" x14ac:dyDescent="0.3"/>
    <row r="62" spans="2:7" ht="14.25" customHeight="1" x14ac:dyDescent="0.3"/>
    <row r="63" spans="2:7" ht="14.25" customHeight="1" x14ac:dyDescent="0.3"/>
    <row r="64" spans="2:7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  <row r="1019" ht="14.25" customHeight="1" x14ac:dyDescent="0.3"/>
    <row r="1020" ht="14.25" customHeight="1" x14ac:dyDescent="0.3"/>
    <row r="1021" ht="14.25" customHeight="1" x14ac:dyDescent="0.3"/>
    <row r="1022" ht="14.25" customHeight="1" x14ac:dyDescent="0.3"/>
    <row r="1023" ht="14.25" customHeight="1" x14ac:dyDescent="0.3"/>
    <row r="1024" ht="14.25" customHeight="1" x14ac:dyDescent="0.3"/>
    <row r="1025" ht="14.25" customHeight="1" x14ac:dyDescent="0.3"/>
  </sheetData>
  <phoneticPr fontId="15" type="noConversion"/>
  <hyperlinks>
    <hyperlink ref="D23" r:id="rId1" location="Pulley" xr:uid="{DC5FAE32-DDAC-441E-870A-E3F9C194F8B8}"/>
    <hyperlink ref="D34" r:id="rId2" location="Verbinderschiene" display="https://www.3d-proto.de/index.php?p=shop_vslot - Verbinderschiene" xr:uid="{DA3BF91A-5016-4705-9277-82DCDE964881}"/>
    <hyperlink ref="D2" r:id="rId3" location="Bausatz" xr:uid="{EFE96F5E-8E0A-4AEC-9BAE-66310486BD20}"/>
    <hyperlink ref="D14" r:id="rId4" location="Halterplatte" display="https://www.3d-proto.de/index.php?p=shop_3ddruckerZubehoer - Halterplatte" xr:uid="{AE65C866-0819-439A-93DA-5104A2E093E8}"/>
    <hyperlink ref="D20" r:id="rId5" location="Eckverbinder20x20" display="https://www.3d-proto.de/index.php?p=shop_vslot - Eckverbinder20x20" xr:uid="{5C2B4A42-E4F4-43C8-BA28-5FCC1B17E1AF}"/>
    <hyperlink ref="D53" r:id="rId6" xr:uid="{F55E76CB-9044-415C-9F24-3964C38CE945}"/>
    <hyperlink ref="D40" r:id="rId7" xr:uid="{429A4E72-4E4A-43FE-9229-88F29E7DDF80}"/>
    <hyperlink ref="D41" r:id="rId8" xr:uid="{DB103473-824B-4549-B907-0BA43C4914C3}"/>
    <hyperlink ref="D17" r:id="rId9" location="GT2" display="https://www.3d-proto.de/index.php?p=shop_3ddruckerZubehoer - GT2" xr:uid="{7FD9B250-98D1-4D6C-B962-08F8AF8F7EE0}"/>
    <hyperlink ref="D30" r:id="rId10" location="VRailRadSatz" display="https://www.3d-proto.de/index.php?p=shop_vslot - VRailRadSatz" xr:uid="{2BC9B9A4-F9CE-4B3D-8361-45B134569766}"/>
    <hyperlink ref="D26" r:id="rId11" location="vslotnutsteine" display="https://www.3d-proto.de/index.php?p=shop_vslot - vslotnutsteine" xr:uid="{8F1ED688-FDE3-4F77-9777-525CC306DC1F}"/>
    <hyperlink ref="D13" r:id="rId12" location="Halterplatte" display="https://www.3d-proto.de/index.php?p=shop_3ddruckerZubehoer - Halterplatte" xr:uid="{74220F76-DE61-444F-8A21-BB3B36D8DACE}"/>
    <hyperlink ref="D31" r:id="rId13" location="Schrauben" display="https://www.3d-proto.de/index.php?p=shop_vslot - Schrauben" xr:uid="{0818578F-D638-4A64-931A-8B7C0304F8CD}"/>
    <hyperlink ref="D28" r:id="rId14" location="Spindel" display="https://www.3d-proto.de/index.php?p=shop_3ddruckerZubehoer - Spindel" xr:uid="{2E3A6067-83A6-410C-9F6B-ABB7D76A274F}"/>
    <hyperlink ref="D22" r:id="rId15" location="Eckverbinder20x20" display="https://www.3d-proto.de/index.php?p=shop_vslot - Eckverbinder20x20" xr:uid="{3AD6BE67-B0BA-4086-BE96-1B77C3F79B4A}"/>
    <hyperlink ref="F31" r:id="rId16" location="Hardware" xr:uid="{1A3A9B1A-CCA8-40B9-A078-30F72A5CF8A9}"/>
    <hyperlink ref="D11" r:id="rId17" xr:uid="{74E654C8-0F83-40A6-8CBE-696FF1CC7F8A}"/>
    <hyperlink ref="D25" r:id="rId18" xr:uid="{C0037560-5924-4898-BD90-4C2C4D1053AB}"/>
    <hyperlink ref="D49" r:id="rId19" location="Bausatz" display="https://www.3d-proto.de/index.php?p=project_vslotcnc - Bausatz" xr:uid="{481E4E54-6B64-4A8B-8AF7-DF1ABC5BC55B}"/>
    <hyperlink ref="D32" r:id="rId20" location="Bausatz" xr:uid="{E132331B-8C42-4144-BF1A-5B51166B6B7B}"/>
    <hyperlink ref="D15" r:id="rId21" display="https://www.ebay.de/itm/305314223627" xr:uid="{AD9B30B3-3569-4CA3-BE8D-A2E6B57CC3FA}"/>
    <hyperlink ref="D3" r:id="rId22" location="Bausatz" xr:uid="{3C92F4B5-62F1-41D9-B384-1F1A8405F0F6}"/>
    <hyperlink ref="D4" r:id="rId23" location="Bausatz" xr:uid="{6514E033-85D3-4C6D-9B9B-F15B07ED81A0}"/>
    <hyperlink ref="D5" r:id="rId24" location="Bausatz" xr:uid="{B9800E65-1AA9-4B23-8F9F-6A6D26661F4C}"/>
    <hyperlink ref="D7" r:id="rId25" location="Bausatz" xr:uid="{5E624B2B-88AB-4504-9046-F267A8AE265E}"/>
    <hyperlink ref="D8" r:id="rId26" location="Bausatz" xr:uid="{C1DA668E-D605-4B9D-B29E-68B32C483DEC}"/>
  </hyperlinks>
  <pageMargins left="0.7" right="0.7" top="0.75" bottom="0.75" header="0" footer="0"/>
  <pageSetup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788F-3E98-4E9A-AA29-D1D58E352771}">
  <dimension ref="A3:H10"/>
  <sheetViews>
    <sheetView workbookViewId="0">
      <selection activeCell="K10" sqref="K10"/>
    </sheetView>
  </sheetViews>
  <sheetFormatPr baseColWidth="10" defaultRowHeight="13.2" x14ac:dyDescent="0.25"/>
  <cols>
    <col min="1" max="1" width="25" style="9" customWidth="1"/>
    <col min="2" max="2" width="27.5546875" style="9" customWidth="1"/>
    <col min="3" max="3" width="13" style="9" customWidth="1"/>
    <col min="4" max="4" width="12.6640625" style="9" customWidth="1"/>
    <col min="5" max="16384" width="11.5546875" style="9"/>
  </cols>
  <sheetData>
    <row r="3" spans="1:8" ht="26.4" x14ac:dyDescent="0.25">
      <c r="A3" s="16" t="s">
        <v>81</v>
      </c>
      <c r="B3" s="14" t="s">
        <v>80</v>
      </c>
      <c r="C3" s="11">
        <v>500</v>
      </c>
      <c r="G3" s="15" t="s">
        <v>79</v>
      </c>
    </row>
    <row r="4" spans="1:8" x14ac:dyDescent="0.25">
      <c r="A4" s="9" t="s">
        <v>78</v>
      </c>
      <c r="B4" s="14" t="s">
        <v>77</v>
      </c>
      <c r="C4" s="11">
        <v>6</v>
      </c>
    </row>
    <row r="5" spans="1:8" x14ac:dyDescent="0.25">
      <c r="A5" s="9" t="s">
        <v>76</v>
      </c>
      <c r="B5" s="14" t="s">
        <v>75</v>
      </c>
      <c r="C5" s="12">
        <f>(1000*C3)/(C4*PI())</f>
        <v>26525.823848649223</v>
      </c>
      <c r="G5" s="13" t="s">
        <v>74</v>
      </c>
    </row>
    <row r="8" spans="1:8" x14ac:dyDescent="0.25">
      <c r="A8" s="9" t="s">
        <v>73</v>
      </c>
      <c r="B8" s="9" t="s">
        <v>72</v>
      </c>
      <c r="C8" s="12">
        <f>C5*C9*C10</f>
        <v>1591.5494309189532</v>
      </c>
      <c r="D8" s="9" t="s">
        <v>71</v>
      </c>
      <c r="E8" s="12">
        <f>C8/60</f>
        <v>26.525823848649221</v>
      </c>
    </row>
    <row r="9" spans="1:8" x14ac:dyDescent="0.25">
      <c r="A9" s="9" t="s">
        <v>70</v>
      </c>
      <c r="C9" s="11">
        <v>1</v>
      </c>
      <c r="E9" s="9" t="s">
        <v>69</v>
      </c>
    </row>
    <row r="10" spans="1:8" x14ac:dyDescent="0.25">
      <c r="A10" s="9" t="s">
        <v>68</v>
      </c>
      <c r="B10" s="9" t="s">
        <v>67</v>
      </c>
      <c r="C10" s="11">
        <v>0.06</v>
      </c>
      <c r="E10" s="9" t="s">
        <v>66</v>
      </c>
      <c r="H10" s="10" t="s">
        <v>65</v>
      </c>
    </row>
  </sheetData>
  <hyperlinks>
    <hyperlink ref="H10" r:id="rId1" xr:uid="{8E87950B-BEBF-463E-96DF-162A4246550D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BOM</vt:lpstr>
      <vt:lpstr>Vorschub_Berechnen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Adrian Aleksandrowicz</cp:lastModifiedBy>
  <dcterms:created xsi:type="dcterms:W3CDTF">2015-06-05T18:19:34Z</dcterms:created>
  <dcterms:modified xsi:type="dcterms:W3CDTF">2024-04-12T15:55:03Z</dcterms:modified>
</cp:coreProperties>
</file>